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ycklegriek/Library/Mobile Documents/com~apple~CloudDocs/JU Consultancy/Projecten/EU-Japan JT&amp;PP helpdesk project/JTPP Helpdesk/D. Website/Updates/"/>
    </mc:Choice>
  </mc:AlternateContent>
  <xr:revisionPtr revIDLastSave="0" documentId="13_ncr:1_{059D8C22-3308-4045-A166-6A335E9B05A2}" xr6:coauthVersionLast="47" xr6:coauthVersionMax="47" xr10:uidLastSave="{00000000-0000-0000-0000-000000000000}"/>
  <bookViews>
    <workbookView xWindow="-38240" yWindow="3020" windowWidth="36060" windowHeight="19520" activeTab="1" xr2:uid="{2BADBCF3-09C4-594F-8DDE-B0AB04F1AB76}"/>
  </bookViews>
  <sheets>
    <sheet name="Goods&amp;Services" sheetId="1" r:id="rId1"/>
    <sheet name="Construction" sheetId="2" r:id="rId2"/>
  </sheets>
  <definedNames>
    <definedName name="_xlnm.Print_Area" localSheetId="0">'Goods&amp;Services'!$B$3:$G$26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F18" i="2"/>
  <c r="G15" i="2"/>
  <c r="F14" i="2"/>
  <c r="F9" i="2"/>
  <c r="G10" i="2"/>
  <c r="F7" i="2"/>
  <c r="L23" i="1"/>
  <c r="N23" i="1" s="1"/>
  <c r="L22" i="1"/>
  <c r="N22" i="1" s="1"/>
  <c r="K22" i="1"/>
  <c r="M22" i="1" s="1"/>
  <c r="K21" i="1"/>
  <c r="M21" i="1" s="1"/>
  <c r="L16" i="1"/>
  <c r="L17" i="1"/>
  <c r="N17" i="1" s="1"/>
  <c r="K16" i="1"/>
  <c r="M16" i="1" s="1"/>
  <c r="L15" i="1"/>
  <c r="N15" i="1" s="1"/>
  <c r="K15" i="1"/>
  <c r="M15" i="1" s="1"/>
  <c r="K14" i="1"/>
  <c r="M14" i="1" s="1"/>
  <c r="L9" i="1"/>
  <c r="N9" i="1" s="1"/>
  <c r="L10" i="1"/>
  <c r="N10" i="1" s="1"/>
  <c r="L8" i="1"/>
  <c r="N8" i="1" s="1"/>
  <c r="K8" i="1"/>
  <c r="M8" i="1" s="1"/>
  <c r="K9" i="1"/>
  <c r="M9" i="1" s="1"/>
  <c r="K7" i="1"/>
  <c r="M7" i="1" s="1"/>
  <c r="N16" i="1"/>
  <c r="G18" i="2" l="1"/>
  <c r="F17" i="2"/>
  <c r="G14" i="2"/>
  <c r="G13" i="2"/>
  <c r="F13" i="2"/>
  <c r="F12" i="2"/>
  <c r="G9" i="2"/>
  <c r="G8" i="2"/>
  <c r="F8" i="2"/>
  <c r="G23" i="1"/>
  <c r="G22" i="1"/>
  <c r="F22" i="1"/>
  <c r="F21" i="1"/>
  <c r="G17" i="1"/>
  <c r="G16" i="1"/>
  <c r="F16" i="1"/>
  <c r="G15" i="1"/>
  <c r="F15" i="1"/>
  <c r="F14" i="1"/>
  <c r="G10" i="1"/>
  <c r="G9" i="1"/>
  <c r="F9" i="1"/>
  <c r="G8" i="1"/>
  <c r="F8" i="1"/>
  <c r="F7" i="1"/>
</calcChain>
</file>

<file path=xl/sharedStrings.xml><?xml version="1.0" encoding="utf-8"?>
<sst xmlns="http://schemas.openxmlformats.org/spreadsheetml/2006/main" count="142" uniqueCount="50">
  <si>
    <t>Contract value range (JPY)</t>
  </si>
  <si>
    <t>Contract value range (EUR)</t>
  </si>
  <si>
    <t>In case of manufacturing contract</t>
  </si>
  <si>
    <t>Rate 1  EUR</t>
  </si>
  <si>
    <t>Classification</t>
  </si>
  <si>
    <t>Class</t>
  </si>
  <si>
    <t>Min</t>
  </si>
  <si>
    <t>Max</t>
  </si>
  <si>
    <t>More than 90 points</t>
  </si>
  <si>
    <t>A</t>
  </si>
  <si>
    <t>80-89 points</t>
  </si>
  <si>
    <t>B</t>
  </si>
  <si>
    <t>55-80 points</t>
  </si>
  <si>
    <t>C</t>
  </si>
  <si>
    <t>Less than 55 points</t>
  </si>
  <si>
    <t>D</t>
  </si>
  <si>
    <t>In case of product-sales or services</t>
  </si>
  <si>
    <t>Contract value (JPY)</t>
  </si>
  <si>
    <t>Contract value (EUR)</t>
  </si>
  <si>
    <t>In case of purchase of goods</t>
  </si>
  <si>
    <t>More than 70 points</t>
  </si>
  <si>
    <t>50-70 points</t>
  </si>
  <si>
    <t>Less than 50 points</t>
  </si>
  <si>
    <t xml:space="preserve">Source:  </t>
  </si>
  <si>
    <t>Rate 1 EUR</t>
  </si>
  <si>
    <t>Civil Engineering works</t>
  </si>
  <si>
    <t>Construction works</t>
  </si>
  <si>
    <t>Specialist works*</t>
  </si>
  <si>
    <t>Contract value range (¥1000)</t>
  </si>
  <si>
    <t>Contract value range (€1000)</t>
  </si>
  <si>
    <t xml:space="preserve">Rate €1  </t>
  </si>
  <si>
    <t>Supplier Qualification and related contract value ranges (2020)</t>
  </si>
  <si>
    <t>In case of goods manufacturing</t>
  </si>
  <si>
    <t>https://www.chotatujoho.go.jp/va/com/pdf/bekki.pdf</t>
  </si>
  <si>
    <t>Last update:</t>
  </si>
  <si>
    <t>https://www.p-portal.go.jp/pps-web-biz/geps-chotatujoho/resources/app/pdf/guide_yusojisan.pdf</t>
  </si>
  <si>
    <t>Supplier Qualification and related contract value ranges (2025)</t>
  </si>
  <si>
    <t>Supplier Classification and related contract value ranges (2025-2026)</t>
  </si>
  <si>
    <t>More than 3225 points</t>
  </si>
  <si>
    <t>Between 2870-3224 points</t>
  </si>
  <si>
    <t>Between 1730-2869 points</t>
  </si>
  <si>
    <t>Less than 1729 points</t>
  </si>
  <si>
    <t>More than 3111 points</t>
  </si>
  <si>
    <t>Between 2525-3110 points</t>
  </si>
  <si>
    <t>Between 1299-2524 points</t>
  </si>
  <si>
    <t>Less than 1298 points</t>
  </si>
  <si>
    <t>More than 2676</t>
  </si>
  <si>
    <t>Between 1300-2675 points</t>
  </si>
  <si>
    <t>Less than 1299 points</t>
  </si>
  <si>
    <t>https://www.qsr.mlit.go.jp/content/900011418.pdf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</si>
</sst>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¥&quot;* #,##0.00_);_(&quot;¥&quot;* \(#,##0.00\);_(&quot;¥&quot;* &quot;-&quot;??_);_(@_)"/>
    <numFmt numFmtId="165" formatCode="_-[$¥-411]* #,##0.00_-;\-[$¥-411]* #,##0.00_-;_-[$¥-411]* &quot;-&quot;??_-;_-@_-"/>
    <numFmt numFmtId="166" formatCode="_-[$¥-411]* #,##0_-;\-[$¥-411]* #,##0_-;_-[$¥-411]* &quot;-&quot;??_-;_-@_-"/>
    <numFmt numFmtId="167" formatCode="_-&quot;€&quot;\ * #,##0_-;_-&quot;€&quot;\ * #,##0\-;_-&quot;€&quot;\ * &quot;-&quot;??_-;_-@_-"/>
    <numFmt numFmtId="168" formatCode="_-[$¥-804]* #,##0_ ;_-[$¥-804]* \-#,##0\ ;_-[$¥-804]* &quot;-&quot;??_ ;_-@_ "/>
    <numFmt numFmtId="169" formatCode="_-[$€-2]\ * #,##0_-;_-[$€-2]\ * #,##0\-;_-[$€-2]\ * &quot;-&quot;??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165" fontId="2" fillId="3" borderId="1" xfId="0" applyNumberFormat="1" applyFont="1" applyFill="1" applyBorder="1"/>
    <xf numFmtId="0" fontId="4" fillId="3" borderId="0" xfId="0" applyFont="1" applyFill="1"/>
    <xf numFmtId="165" fontId="2" fillId="3" borderId="3" xfId="0" applyNumberFormat="1" applyFont="1" applyFill="1" applyBorder="1"/>
    <xf numFmtId="165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right"/>
    </xf>
    <xf numFmtId="166" fontId="0" fillId="0" borderId="2" xfId="0" applyNumberFormat="1" applyBorder="1" applyProtection="1">
      <protection locked="0"/>
    </xf>
    <xf numFmtId="0" fontId="2" fillId="3" borderId="4" xfId="0" applyFont="1" applyFill="1" applyBorder="1"/>
    <xf numFmtId="165" fontId="2" fillId="3" borderId="5" xfId="0" applyNumberFormat="1" applyFont="1" applyFill="1" applyBorder="1"/>
    <xf numFmtId="165" fontId="2" fillId="0" borderId="5" xfId="0" applyNumberFormat="1" applyFont="1" applyBorder="1"/>
    <xf numFmtId="0" fontId="2" fillId="0" borderId="5" xfId="0" applyFont="1" applyBorder="1"/>
    <xf numFmtId="0" fontId="0" fillId="3" borderId="4" xfId="0" applyFill="1" applyBorder="1"/>
    <xf numFmtId="165" fontId="0" fillId="3" borderId="5" xfId="0" applyNumberFormat="1" applyFill="1" applyBorder="1" applyAlignment="1">
      <alignment horizontal="left"/>
    </xf>
    <xf numFmtId="166" fontId="0" fillId="0" borderId="5" xfId="0" applyNumberFormat="1" applyBorder="1"/>
    <xf numFmtId="167" fontId="0" fillId="4" borderId="5" xfId="1" applyNumberFormat="1" applyFont="1" applyFill="1" applyBorder="1" applyProtection="1"/>
    <xf numFmtId="0" fontId="0" fillId="0" borderId="5" xfId="0" applyBorder="1"/>
    <xf numFmtId="0" fontId="0" fillId="3" borderId="0" xfId="0" applyFill="1"/>
    <xf numFmtId="0" fontId="0" fillId="3" borderId="6" xfId="0" applyFill="1" applyBorder="1"/>
    <xf numFmtId="166" fontId="2" fillId="0" borderId="5" xfId="0" applyNumberFormat="1" applyFont="1" applyBorder="1"/>
    <xf numFmtId="165" fontId="2" fillId="3" borderId="7" xfId="0" applyNumberFormat="1" applyFont="1" applyFill="1" applyBorder="1"/>
    <xf numFmtId="165" fontId="0" fillId="3" borderId="5" xfId="0" applyNumberFormat="1" applyFill="1" applyBorder="1"/>
    <xf numFmtId="164" fontId="0" fillId="4" borderId="5" xfId="1" applyFont="1" applyFill="1" applyBorder="1" applyProtection="1"/>
    <xf numFmtId="0" fontId="5" fillId="0" borderId="0" xfId="2" applyProtection="1"/>
    <xf numFmtId="0" fontId="0" fillId="0" borderId="0" xfId="0" applyProtection="1">
      <protection locked="0"/>
    </xf>
    <xf numFmtId="0" fontId="2" fillId="0" borderId="0" xfId="0" applyFont="1"/>
    <xf numFmtId="0" fontId="6" fillId="0" borderId="5" xfId="0" applyFont="1" applyBorder="1"/>
    <xf numFmtId="168" fontId="0" fillId="0" borderId="5" xfId="0" applyNumberFormat="1" applyBorder="1"/>
    <xf numFmtId="169" fontId="0" fillId="0" borderId="5" xfId="0" applyNumberFormat="1" applyBorder="1"/>
    <xf numFmtId="0" fontId="5" fillId="0" borderId="0" xfId="2"/>
    <xf numFmtId="14" fontId="0" fillId="0" borderId="0" xfId="0" applyNumberFormat="1"/>
    <xf numFmtId="166" fontId="0" fillId="0" borderId="3" xfId="0" applyNumberFormat="1" applyBorder="1" applyProtection="1">
      <protection locked="0"/>
    </xf>
    <xf numFmtId="166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4" fillId="3" borderId="12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hotatujoho.go.jp/va/com/pdf/bekk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16D04-61D0-2245-B3EB-D800E64D02B5}">
  <sheetPr>
    <pageSetUpPr fitToPage="1"/>
  </sheetPr>
  <dimension ref="B1:N25"/>
  <sheetViews>
    <sheetView showGridLines="0" workbookViewId="0">
      <selection activeCell="D29" sqref="D29"/>
    </sheetView>
  </sheetViews>
  <sheetFormatPr baseColWidth="10" defaultRowHeight="16" x14ac:dyDescent="0.2"/>
  <cols>
    <col min="2" max="2" width="24.1640625" customWidth="1"/>
    <col min="3" max="3" width="10.5" customWidth="1"/>
    <col min="4" max="4" width="16.83203125" customWidth="1"/>
    <col min="5" max="5" width="19.83203125" customWidth="1"/>
    <col min="6" max="6" width="18.83203125" customWidth="1"/>
    <col min="7" max="7" width="17.1640625" customWidth="1"/>
    <col min="9" max="9" width="18.83203125" customWidth="1"/>
    <col min="10" max="10" width="7.1640625" customWidth="1"/>
    <col min="11" max="11" width="10.5" customWidth="1"/>
    <col min="12" max="13" width="16.33203125" customWidth="1"/>
    <col min="14" max="14" width="9.83203125" customWidth="1"/>
  </cols>
  <sheetData>
    <row r="1" spans="2:14" x14ac:dyDescent="0.2">
      <c r="B1" t="s">
        <v>34</v>
      </c>
      <c r="C1" s="29">
        <v>46138</v>
      </c>
    </row>
    <row r="3" spans="2:14" ht="19" x14ac:dyDescent="0.25">
      <c r="B3" s="33" t="s">
        <v>36</v>
      </c>
      <c r="C3" s="33"/>
      <c r="D3" s="33"/>
      <c r="E3" s="33"/>
      <c r="F3" s="33"/>
      <c r="G3" s="33"/>
      <c r="I3" s="33" t="s">
        <v>31</v>
      </c>
      <c r="J3" s="33"/>
      <c r="K3" s="33"/>
      <c r="L3" s="33"/>
      <c r="M3" s="33"/>
      <c r="N3" s="33"/>
    </row>
    <row r="4" spans="2:14" x14ac:dyDescent="0.2">
      <c r="B4" s="38" t="s">
        <v>2</v>
      </c>
      <c r="C4" s="1"/>
      <c r="D4" s="32" t="s">
        <v>0</v>
      </c>
      <c r="E4" s="32"/>
      <c r="F4" s="32" t="s">
        <v>1</v>
      </c>
      <c r="G4" s="37"/>
      <c r="J4" s="1"/>
      <c r="K4" s="34" t="s">
        <v>28</v>
      </c>
      <c r="L4" s="34"/>
      <c r="M4" s="34" t="s">
        <v>29</v>
      </c>
      <c r="N4" s="34"/>
    </row>
    <row r="5" spans="2:14" x14ac:dyDescent="0.2">
      <c r="B5" s="39"/>
      <c r="C5" s="3"/>
      <c r="D5" s="4"/>
      <c r="E5" s="4"/>
      <c r="F5" s="5" t="s">
        <v>3</v>
      </c>
      <c r="G5" s="30">
        <v>166</v>
      </c>
      <c r="I5" s="2" t="s">
        <v>32</v>
      </c>
      <c r="J5" s="3"/>
      <c r="K5" s="4"/>
      <c r="L5" s="4"/>
      <c r="M5" s="5" t="s">
        <v>30</v>
      </c>
      <c r="N5" s="6">
        <v>166</v>
      </c>
    </row>
    <row r="6" spans="2:14" x14ac:dyDescent="0.2">
      <c r="B6" s="7" t="s">
        <v>4</v>
      </c>
      <c r="C6" s="8" t="s">
        <v>5</v>
      </c>
      <c r="D6" s="9" t="s">
        <v>6</v>
      </c>
      <c r="E6" s="10" t="s">
        <v>7</v>
      </c>
      <c r="F6" s="9" t="s">
        <v>6</v>
      </c>
      <c r="G6" s="10" t="s">
        <v>7</v>
      </c>
      <c r="I6" s="7" t="s">
        <v>4</v>
      </c>
      <c r="J6" s="8" t="s">
        <v>5</v>
      </c>
      <c r="K6" s="9" t="s">
        <v>6</v>
      </c>
      <c r="L6" s="10" t="s">
        <v>7</v>
      </c>
      <c r="M6" s="9" t="s">
        <v>6</v>
      </c>
      <c r="N6" s="10" t="s">
        <v>7</v>
      </c>
    </row>
    <row r="7" spans="2:14" x14ac:dyDescent="0.2">
      <c r="B7" s="11" t="s">
        <v>8</v>
      </c>
      <c r="C7" s="12" t="s">
        <v>9</v>
      </c>
      <c r="D7" s="13">
        <v>30000000</v>
      </c>
      <c r="E7" s="13"/>
      <c r="F7" s="14">
        <f>D7*(1/$G$5)</f>
        <v>180722.89156626508</v>
      </c>
      <c r="G7" s="15"/>
      <c r="I7" s="11" t="s">
        <v>8</v>
      </c>
      <c r="J7" s="12" t="s">
        <v>9</v>
      </c>
      <c r="K7" s="13">
        <f>D7/1000</f>
        <v>30000</v>
      </c>
      <c r="L7" s="13"/>
      <c r="M7" s="14">
        <f>K7*(1/$G$5)</f>
        <v>180.72289156626508</v>
      </c>
      <c r="N7" s="15"/>
    </row>
    <row r="8" spans="2:14" x14ac:dyDescent="0.2">
      <c r="B8" s="11" t="s">
        <v>10</v>
      </c>
      <c r="C8" s="12" t="s">
        <v>11</v>
      </c>
      <c r="D8" s="13">
        <v>20000000</v>
      </c>
      <c r="E8" s="13">
        <v>30000000</v>
      </c>
      <c r="F8" s="14">
        <f t="shared" ref="F8:G10" si="0">D8*(1/$G$5)</f>
        <v>120481.92771084337</v>
      </c>
      <c r="G8" s="14">
        <f>E8*(1/$G$5)</f>
        <v>180722.89156626508</v>
      </c>
      <c r="I8" s="11" t="s">
        <v>10</v>
      </c>
      <c r="J8" s="12" t="s">
        <v>11</v>
      </c>
      <c r="K8" s="13">
        <f t="shared" ref="K8:L10" si="1">D8/1000</f>
        <v>20000</v>
      </c>
      <c r="L8" s="13">
        <f t="shared" si="1"/>
        <v>30000</v>
      </c>
      <c r="M8" s="14">
        <f t="shared" ref="M8:M9" si="2">K8*(1/$G$5)</f>
        <v>120.48192771084338</v>
      </c>
      <c r="N8" s="14">
        <f>L8*(1/$G$5)</f>
        <v>180.72289156626508</v>
      </c>
    </row>
    <row r="9" spans="2:14" x14ac:dyDescent="0.2">
      <c r="B9" s="11" t="s">
        <v>12</v>
      </c>
      <c r="C9" s="12" t="s">
        <v>13</v>
      </c>
      <c r="D9" s="13">
        <v>4000000</v>
      </c>
      <c r="E9" s="13">
        <v>20000000</v>
      </c>
      <c r="F9" s="14">
        <f t="shared" si="0"/>
        <v>24096.385542168675</v>
      </c>
      <c r="G9" s="14">
        <f t="shared" si="0"/>
        <v>120481.92771084337</v>
      </c>
      <c r="I9" s="11" t="s">
        <v>12</v>
      </c>
      <c r="J9" s="12" t="s">
        <v>13</v>
      </c>
      <c r="K9" s="13">
        <f t="shared" si="1"/>
        <v>4000</v>
      </c>
      <c r="L9" s="13">
        <f t="shared" si="1"/>
        <v>20000</v>
      </c>
      <c r="M9" s="14">
        <f t="shared" si="2"/>
        <v>24.096385542168676</v>
      </c>
      <c r="N9" s="14">
        <f t="shared" ref="N9:N10" si="3">L9*(1/$G$5)</f>
        <v>120.48192771084338</v>
      </c>
    </row>
    <row r="10" spans="2:14" x14ac:dyDescent="0.2">
      <c r="B10" s="11" t="s">
        <v>14</v>
      </c>
      <c r="C10" s="12" t="s">
        <v>15</v>
      </c>
      <c r="D10" s="13"/>
      <c r="E10" s="13">
        <v>4000000</v>
      </c>
      <c r="F10" s="15"/>
      <c r="G10" s="14">
        <f t="shared" si="0"/>
        <v>24096.385542168675</v>
      </c>
      <c r="I10" s="11" t="s">
        <v>14</v>
      </c>
      <c r="J10" s="12" t="s">
        <v>15</v>
      </c>
      <c r="K10" s="13"/>
      <c r="L10" s="13">
        <f t="shared" si="1"/>
        <v>4000</v>
      </c>
      <c r="M10" s="15"/>
      <c r="N10" s="14">
        <f t="shared" si="3"/>
        <v>24.096385542168676</v>
      </c>
    </row>
    <row r="11" spans="2:14" x14ac:dyDescent="0.2">
      <c r="B11" s="40" t="s">
        <v>16</v>
      </c>
      <c r="C11" s="17"/>
      <c r="D11" s="13"/>
      <c r="E11" s="13"/>
      <c r="F11" s="15"/>
      <c r="G11" s="15"/>
      <c r="I11" s="16"/>
      <c r="J11" s="17"/>
      <c r="K11" s="13"/>
      <c r="L11" s="13"/>
      <c r="M11" s="15"/>
      <c r="N11" s="15"/>
    </row>
    <row r="12" spans="2:14" x14ac:dyDescent="0.2">
      <c r="B12" s="39"/>
      <c r="C12" s="3"/>
      <c r="D12" s="31" t="s">
        <v>17</v>
      </c>
      <c r="E12" s="31"/>
      <c r="F12" s="35" t="s">
        <v>18</v>
      </c>
      <c r="G12" s="36"/>
      <c r="I12" s="2" t="s">
        <v>16</v>
      </c>
      <c r="J12" s="3"/>
      <c r="K12" s="31" t="s">
        <v>17</v>
      </c>
      <c r="L12" s="31"/>
      <c r="M12" s="32" t="s">
        <v>18</v>
      </c>
      <c r="N12" s="32"/>
    </row>
    <row r="13" spans="2:14" x14ac:dyDescent="0.2">
      <c r="B13" s="7" t="s">
        <v>4</v>
      </c>
      <c r="C13" s="8" t="s">
        <v>5</v>
      </c>
      <c r="D13" s="18" t="s">
        <v>6</v>
      </c>
      <c r="E13" s="18" t="s">
        <v>7</v>
      </c>
      <c r="F13" s="9" t="s">
        <v>6</v>
      </c>
      <c r="G13" s="10" t="s">
        <v>7</v>
      </c>
      <c r="I13" s="7" t="s">
        <v>4</v>
      </c>
      <c r="J13" s="8" t="s">
        <v>5</v>
      </c>
      <c r="K13" s="18" t="s">
        <v>6</v>
      </c>
      <c r="L13" s="18" t="s">
        <v>7</v>
      </c>
      <c r="M13" s="9" t="s">
        <v>6</v>
      </c>
      <c r="N13" s="10" t="s">
        <v>7</v>
      </c>
    </row>
    <row r="14" spans="2:14" x14ac:dyDescent="0.2">
      <c r="B14" s="11" t="s">
        <v>8</v>
      </c>
      <c r="C14" s="12" t="s">
        <v>9</v>
      </c>
      <c r="D14" s="13">
        <v>30000000</v>
      </c>
      <c r="E14" s="13"/>
      <c r="F14" s="14">
        <f t="shared" ref="F14:G17" si="4">D14*(1/$G$5)</f>
        <v>180722.89156626508</v>
      </c>
      <c r="G14" s="15"/>
      <c r="I14" s="11" t="s">
        <v>8</v>
      </c>
      <c r="J14" s="12" t="s">
        <v>9</v>
      </c>
      <c r="K14" s="13">
        <f>D14/1000</f>
        <v>30000</v>
      </c>
      <c r="L14" s="13"/>
      <c r="M14" s="14">
        <f t="shared" ref="M14:M16" si="5">K14*(1/$G$5)</f>
        <v>180.72289156626508</v>
      </c>
      <c r="N14" s="15"/>
    </row>
    <row r="15" spans="2:14" x14ac:dyDescent="0.2">
      <c r="B15" s="11" t="s">
        <v>10</v>
      </c>
      <c r="C15" s="12" t="s">
        <v>11</v>
      </c>
      <c r="D15" s="13">
        <v>15000000</v>
      </c>
      <c r="E15" s="13">
        <v>30000000</v>
      </c>
      <c r="F15" s="14">
        <f t="shared" si="4"/>
        <v>90361.445783132542</v>
      </c>
      <c r="G15" s="14">
        <f t="shared" si="4"/>
        <v>180722.89156626508</v>
      </c>
      <c r="I15" s="11" t="s">
        <v>10</v>
      </c>
      <c r="J15" s="12" t="s">
        <v>11</v>
      </c>
      <c r="K15" s="13">
        <f t="shared" ref="K15:L17" si="6">D15/1000</f>
        <v>15000</v>
      </c>
      <c r="L15" s="13">
        <f t="shared" si="6"/>
        <v>30000</v>
      </c>
      <c r="M15" s="14">
        <f t="shared" si="5"/>
        <v>90.361445783132538</v>
      </c>
      <c r="N15" s="14">
        <f t="shared" ref="N15:N17" si="7">L15*(1/$G$5)</f>
        <v>180.72289156626508</v>
      </c>
    </row>
    <row r="16" spans="2:14" x14ac:dyDescent="0.2">
      <c r="B16" s="11" t="s">
        <v>12</v>
      </c>
      <c r="C16" s="12" t="s">
        <v>13</v>
      </c>
      <c r="D16" s="13">
        <v>3000000</v>
      </c>
      <c r="E16" s="13">
        <v>15000000</v>
      </c>
      <c r="F16" s="14">
        <f t="shared" si="4"/>
        <v>18072.289156626506</v>
      </c>
      <c r="G16" s="14">
        <f t="shared" si="4"/>
        <v>90361.445783132542</v>
      </c>
      <c r="I16" s="11" t="s">
        <v>12</v>
      </c>
      <c r="J16" s="12" t="s">
        <v>13</v>
      </c>
      <c r="K16" s="13">
        <f t="shared" si="6"/>
        <v>3000</v>
      </c>
      <c r="L16" s="13">
        <f t="shared" si="6"/>
        <v>15000</v>
      </c>
      <c r="M16" s="14">
        <f t="shared" si="5"/>
        <v>18.072289156626507</v>
      </c>
      <c r="N16" s="14">
        <f t="shared" si="7"/>
        <v>90.361445783132538</v>
      </c>
    </row>
    <row r="17" spans="2:14" x14ac:dyDescent="0.2">
      <c r="B17" s="11" t="s">
        <v>14</v>
      </c>
      <c r="C17" s="12" t="s">
        <v>15</v>
      </c>
      <c r="D17" s="13"/>
      <c r="E17" s="13">
        <v>3000000</v>
      </c>
      <c r="F17" s="15"/>
      <c r="G17" s="14">
        <f t="shared" si="4"/>
        <v>18072.289156626506</v>
      </c>
      <c r="I17" s="11" t="s">
        <v>14</v>
      </c>
      <c r="J17" s="12" t="s">
        <v>15</v>
      </c>
      <c r="K17" s="13"/>
      <c r="L17" s="13">
        <f t="shared" si="6"/>
        <v>3000</v>
      </c>
      <c r="M17" s="15"/>
      <c r="N17" s="14">
        <f t="shared" si="7"/>
        <v>18.072289156626507</v>
      </c>
    </row>
    <row r="18" spans="2:14" x14ac:dyDescent="0.2">
      <c r="B18" s="41" t="s">
        <v>19</v>
      </c>
      <c r="C18" s="17"/>
      <c r="D18" s="13"/>
      <c r="E18" s="13"/>
      <c r="F18" s="15"/>
      <c r="G18" s="15"/>
      <c r="I18" s="16"/>
      <c r="J18" s="17"/>
      <c r="K18" s="13"/>
      <c r="L18" s="13"/>
      <c r="M18" s="15"/>
      <c r="N18" s="15"/>
    </row>
    <row r="19" spans="2:14" x14ac:dyDescent="0.2">
      <c r="B19" s="42"/>
      <c r="C19" s="19"/>
      <c r="D19" s="31" t="s">
        <v>17</v>
      </c>
      <c r="E19" s="31"/>
      <c r="F19" s="35" t="s">
        <v>18</v>
      </c>
      <c r="G19" s="36"/>
      <c r="I19" s="2" t="s">
        <v>19</v>
      </c>
      <c r="J19" s="19"/>
      <c r="K19" s="31" t="s">
        <v>17</v>
      </c>
      <c r="L19" s="31"/>
      <c r="M19" s="32" t="s">
        <v>18</v>
      </c>
      <c r="N19" s="32"/>
    </row>
    <row r="20" spans="2:14" x14ac:dyDescent="0.2">
      <c r="B20" s="7" t="s">
        <v>4</v>
      </c>
      <c r="C20" s="20" t="s">
        <v>5</v>
      </c>
      <c r="D20" s="18" t="s">
        <v>6</v>
      </c>
      <c r="E20" s="18" t="s">
        <v>7</v>
      </c>
      <c r="F20" s="9" t="s">
        <v>6</v>
      </c>
      <c r="G20" s="10" t="s">
        <v>7</v>
      </c>
      <c r="I20" s="7" t="s">
        <v>4</v>
      </c>
      <c r="J20" s="20" t="s">
        <v>5</v>
      </c>
      <c r="K20" s="18" t="s">
        <v>6</v>
      </c>
      <c r="L20" s="18" t="s">
        <v>7</v>
      </c>
      <c r="M20" s="9" t="s">
        <v>6</v>
      </c>
      <c r="N20" s="10" t="s">
        <v>7</v>
      </c>
    </row>
    <row r="21" spans="2:14" x14ac:dyDescent="0.2">
      <c r="B21" s="11" t="s">
        <v>20</v>
      </c>
      <c r="C21" s="12" t="s">
        <v>9</v>
      </c>
      <c r="D21" s="13">
        <v>10000000</v>
      </c>
      <c r="E21" s="13"/>
      <c r="F21" s="14">
        <f t="shared" ref="F21:G23" si="8">D21*(1/$G$5)</f>
        <v>60240.963855421687</v>
      </c>
      <c r="G21" s="15"/>
      <c r="I21" s="11" t="s">
        <v>20</v>
      </c>
      <c r="J21" s="12" t="s">
        <v>9</v>
      </c>
      <c r="K21" s="13">
        <f>D21/1000</f>
        <v>10000</v>
      </c>
      <c r="L21" s="13"/>
      <c r="M21" s="14">
        <f t="shared" ref="M21:M22" si="9">K21*(1/$G$5)</f>
        <v>60.24096385542169</v>
      </c>
      <c r="N21" s="15"/>
    </row>
    <row r="22" spans="2:14" x14ac:dyDescent="0.2">
      <c r="B22" s="11" t="s">
        <v>21</v>
      </c>
      <c r="C22" s="12" t="s">
        <v>11</v>
      </c>
      <c r="D22" s="13">
        <v>2000000</v>
      </c>
      <c r="E22" s="13">
        <v>10000000</v>
      </c>
      <c r="F22" s="14">
        <f t="shared" si="8"/>
        <v>12048.192771084337</v>
      </c>
      <c r="G22" s="14">
        <f t="shared" si="8"/>
        <v>60240.963855421687</v>
      </c>
      <c r="I22" s="11" t="s">
        <v>21</v>
      </c>
      <c r="J22" s="12" t="s">
        <v>11</v>
      </c>
      <c r="K22" s="13">
        <f>D22/1000</f>
        <v>2000</v>
      </c>
      <c r="L22" s="13">
        <f>E22/1000</f>
        <v>10000</v>
      </c>
      <c r="M22" s="14">
        <f t="shared" si="9"/>
        <v>12.048192771084338</v>
      </c>
      <c r="N22" s="14">
        <f t="shared" ref="N22:N23" si="10">L22*(1/$G$5)</f>
        <v>60.24096385542169</v>
      </c>
    </row>
    <row r="23" spans="2:14" x14ac:dyDescent="0.2">
      <c r="B23" s="11" t="s">
        <v>22</v>
      </c>
      <c r="C23" s="12" t="s">
        <v>13</v>
      </c>
      <c r="D23" s="13"/>
      <c r="E23" s="13">
        <v>2000000</v>
      </c>
      <c r="F23" s="21"/>
      <c r="G23" s="14">
        <f t="shared" si="8"/>
        <v>12048.192771084337</v>
      </c>
      <c r="I23" s="11" t="s">
        <v>22</v>
      </c>
      <c r="J23" s="12" t="s">
        <v>13</v>
      </c>
      <c r="K23" s="13"/>
      <c r="L23" s="13">
        <f>E23/1000</f>
        <v>2000</v>
      </c>
      <c r="M23" s="21"/>
      <c r="N23" s="14">
        <f t="shared" si="10"/>
        <v>12.048192771084338</v>
      </c>
    </row>
    <row r="25" spans="2:14" x14ac:dyDescent="0.2">
      <c r="B25" s="16" t="s">
        <v>23</v>
      </c>
      <c r="C25" s="22" t="s">
        <v>35</v>
      </c>
      <c r="I25" s="16" t="s">
        <v>23</v>
      </c>
      <c r="J25" s="22" t="s">
        <v>33</v>
      </c>
    </row>
  </sheetData>
  <sheetProtection selectLockedCells="1" selectUnlockedCells="1"/>
  <mergeCells count="17">
    <mergeCell ref="D19:E19"/>
    <mergeCell ref="F19:G19"/>
    <mergeCell ref="B3:G3"/>
    <mergeCell ref="D4:E4"/>
    <mergeCell ref="F4:G4"/>
    <mergeCell ref="D12:E12"/>
    <mergeCell ref="F12:G12"/>
    <mergeCell ref="B4:B5"/>
    <mergeCell ref="B11:B12"/>
    <mergeCell ref="B18:B19"/>
    <mergeCell ref="K19:L19"/>
    <mergeCell ref="M19:N19"/>
    <mergeCell ref="I3:N3"/>
    <mergeCell ref="K4:L4"/>
    <mergeCell ref="M4:N4"/>
    <mergeCell ref="K12:L12"/>
    <mergeCell ref="M12:N12"/>
  </mergeCells>
  <hyperlinks>
    <hyperlink ref="J25" r:id="rId1" xr:uid="{C456E134-331C-7143-B155-60D882A4E492}"/>
  </hyperlinks>
  <pageMargins left="0.7" right="0.7" top="0.75" bottom="0.75" header="0.3" footer="0.3"/>
  <pageSetup paperSize="9" fitToHeight="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C3332-B44F-0446-AAB2-06A6C28C8786}">
  <dimension ref="B2:G21"/>
  <sheetViews>
    <sheetView showGridLines="0" tabSelected="1" workbookViewId="0">
      <selection activeCell="J16" sqref="J16"/>
    </sheetView>
  </sheetViews>
  <sheetFormatPr baseColWidth="10" defaultRowHeight="16" x14ac:dyDescent="0.2"/>
  <cols>
    <col min="2" max="2" width="24.6640625" customWidth="1"/>
    <col min="4" max="4" width="14.6640625" customWidth="1"/>
    <col min="5" max="5" width="15.33203125" customWidth="1"/>
    <col min="6" max="6" width="13" customWidth="1"/>
    <col min="7" max="7" width="14.83203125" customWidth="1"/>
  </cols>
  <sheetData>
    <row r="2" spans="2:7" ht="19" x14ac:dyDescent="0.25">
      <c r="B2" s="33" t="s">
        <v>37</v>
      </c>
      <c r="C2" s="33"/>
      <c r="D2" s="33"/>
      <c r="E2" s="33"/>
      <c r="F2" s="33"/>
      <c r="G2" s="33"/>
    </row>
    <row r="3" spans="2:7" x14ac:dyDescent="0.2">
      <c r="F3" t="s">
        <v>24</v>
      </c>
      <c r="G3" s="23">
        <v>166</v>
      </c>
    </row>
    <row r="4" spans="2:7" x14ac:dyDescent="0.2">
      <c r="C4" s="24"/>
      <c r="D4" s="10" t="s">
        <v>0</v>
      </c>
      <c r="E4" s="10"/>
      <c r="F4" s="10" t="s">
        <v>1</v>
      </c>
      <c r="G4" s="10"/>
    </row>
    <row r="5" spans="2:7" x14ac:dyDescent="0.2">
      <c r="C5" s="10" t="s">
        <v>5</v>
      </c>
      <c r="D5" s="10" t="s">
        <v>6</v>
      </c>
      <c r="E5" s="10" t="s">
        <v>7</v>
      </c>
      <c r="F5" s="10" t="s">
        <v>6</v>
      </c>
      <c r="G5" s="10" t="s">
        <v>7</v>
      </c>
    </row>
    <row r="6" spans="2:7" x14ac:dyDescent="0.2">
      <c r="B6" s="25" t="s">
        <v>25</v>
      </c>
      <c r="C6" s="15"/>
      <c r="D6" s="15"/>
      <c r="E6" s="15"/>
      <c r="F6" s="15"/>
      <c r="G6" s="15"/>
    </row>
    <row r="7" spans="2:7" x14ac:dyDescent="0.2">
      <c r="B7" s="15" t="s">
        <v>38</v>
      </c>
      <c r="C7" s="15" t="s">
        <v>9</v>
      </c>
      <c r="D7" s="26">
        <v>820000000</v>
      </c>
      <c r="E7" s="15"/>
      <c r="F7" s="27">
        <f>D7/$G$3</f>
        <v>4939759.0361445779</v>
      </c>
      <c r="G7" s="27"/>
    </row>
    <row r="8" spans="2:7" x14ac:dyDescent="0.2">
      <c r="B8" s="15" t="s">
        <v>39</v>
      </c>
      <c r="C8" s="15" t="s">
        <v>11</v>
      </c>
      <c r="D8" s="26">
        <v>340000000</v>
      </c>
      <c r="E8" s="26">
        <v>820000000</v>
      </c>
      <c r="F8" s="27">
        <f>D8/$G$3</f>
        <v>2048192.7710843373</v>
      </c>
      <c r="G8" s="27">
        <f>E8/$G$3</f>
        <v>4939759.0361445779</v>
      </c>
    </row>
    <row r="9" spans="2:7" x14ac:dyDescent="0.2">
      <c r="B9" t="s">
        <v>40</v>
      </c>
      <c r="C9" s="15" t="s">
        <v>13</v>
      </c>
      <c r="D9" s="26">
        <v>70000000</v>
      </c>
      <c r="E9" s="26">
        <v>340000000</v>
      </c>
      <c r="F9" s="27">
        <f>D9/$G$3</f>
        <v>421686.7469879518</v>
      </c>
      <c r="G9" s="27">
        <f>E9/$G$3</f>
        <v>2048192.7710843373</v>
      </c>
    </row>
    <row r="10" spans="2:7" x14ac:dyDescent="0.2">
      <c r="B10" s="15" t="s">
        <v>41</v>
      </c>
      <c r="C10" s="15" t="s">
        <v>15</v>
      </c>
      <c r="D10" s="26"/>
      <c r="E10" s="26">
        <v>70000000</v>
      </c>
      <c r="F10" s="27"/>
      <c r="G10" s="27">
        <f>E10/$G$3</f>
        <v>421686.7469879518</v>
      </c>
    </row>
    <row r="11" spans="2:7" x14ac:dyDescent="0.2">
      <c r="B11" s="25" t="s">
        <v>26</v>
      </c>
      <c r="C11" s="15"/>
      <c r="D11" s="26"/>
      <c r="E11" s="15"/>
      <c r="F11" s="27"/>
      <c r="G11" s="27"/>
    </row>
    <row r="12" spans="2:7" x14ac:dyDescent="0.2">
      <c r="B12" s="15" t="s">
        <v>42</v>
      </c>
      <c r="C12" s="15" t="s">
        <v>9</v>
      </c>
      <c r="D12" s="26">
        <v>820000000</v>
      </c>
      <c r="E12" s="15"/>
      <c r="F12" s="27">
        <f>D12/$G$3</f>
        <v>4939759.0361445779</v>
      </c>
      <c r="G12" s="27"/>
    </row>
    <row r="13" spans="2:7" x14ac:dyDescent="0.2">
      <c r="B13" s="15" t="s">
        <v>43</v>
      </c>
      <c r="C13" s="15" t="s">
        <v>11</v>
      </c>
      <c r="D13" s="26">
        <v>340000000</v>
      </c>
      <c r="E13" s="26">
        <v>820000000</v>
      </c>
      <c r="F13" s="27">
        <f>D13/$G$3</f>
        <v>2048192.7710843373</v>
      </c>
      <c r="G13" s="27">
        <f>E13/$G$3</f>
        <v>4939759.0361445779</v>
      </c>
    </row>
    <row r="14" spans="2:7" x14ac:dyDescent="0.2">
      <c r="B14" t="s">
        <v>44</v>
      </c>
      <c r="C14" s="15" t="s">
        <v>13</v>
      </c>
      <c r="D14" s="26">
        <v>70000000</v>
      </c>
      <c r="E14" s="26">
        <v>340000000</v>
      </c>
      <c r="F14" s="27">
        <f>D14/$G$3</f>
        <v>421686.7469879518</v>
      </c>
      <c r="G14" s="27">
        <f>E14/$G$3</f>
        <v>2048192.7710843373</v>
      </c>
    </row>
    <row r="15" spans="2:7" x14ac:dyDescent="0.2">
      <c r="B15" s="15" t="s">
        <v>45</v>
      </c>
      <c r="C15" s="15" t="s">
        <v>15</v>
      </c>
      <c r="D15" s="26"/>
      <c r="E15" s="26">
        <v>70000000</v>
      </c>
      <c r="F15" s="27"/>
      <c r="G15" s="27">
        <f>E15/$G$3</f>
        <v>421686.7469879518</v>
      </c>
    </row>
    <row r="16" spans="2:7" x14ac:dyDescent="0.2">
      <c r="B16" s="25" t="s">
        <v>27</v>
      </c>
      <c r="C16" s="15"/>
      <c r="D16" s="26"/>
      <c r="E16" s="15"/>
      <c r="F16" s="27"/>
      <c r="G16" s="27"/>
    </row>
    <row r="17" spans="2:7" x14ac:dyDescent="0.2">
      <c r="B17" s="15" t="s">
        <v>46</v>
      </c>
      <c r="C17" s="15" t="s">
        <v>9</v>
      </c>
      <c r="D17" s="26">
        <v>230000000</v>
      </c>
      <c r="E17" s="15"/>
      <c r="F17" s="27">
        <f>D17/$G$3</f>
        <v>1385542.1686746988</v>
      </c>
      <c r="G17" s="27"/>
    </row>
    <row r="18" spans="2:7" x14ac:dyDescent="0.2">
      <c r="B18" t="s">
        <v>47</v>
      </c>
      <c r="C18" s="15" t="s">
        <v>11</v>
      </c>
      <c r="D18" s="26">
        <v>60000000</v>
      </c>
      <c r="E18" s="26">
        <v>230000000</v>
      </c>
      <c r="F18" s="27">
        <f>D18/$G$3</f>
        <v>361445.78313253011</v>
      </c>
      <c r="G18" s="27">
        <f>E18/$G$3</f>
        <v>1385542.1686746988</v>
      </c>
    </row>
    <row r="19" spans="2:7" x14ac:dyDescent="0.2">
      <c r="B19" s="15" t="s">
        <v>48</v>
      </c>
      <c r="C19" s="15" t="s">
        <v>13</v>
      </c>
      <c r="D19" s="26"/>
      <c r="E19" s="26">
        <v>60000000</v>
      </c>
      <c r="F19" s="27"/>
      <c r="G19" s="27">
        <f>E19/$G$3</f>
        <v>361445.78313253011</v>
      </c>
    </row>
    <row r="21" spans="2:7" x14ac:dyDescent="0.2">
      <c r="B21" s="28" t="s">
        <v>49</v>
      </c>
    </row>
  </sheetData>
  <mergeCells count="1">
    <mergeCell ref="B2:G2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Goods&amp;Services</vt:lpstr>
      <vt:lpstr>Construction</vt:lpstr>
      <vt:lpstr>'Goods&amp;Services'!Print_Area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Lyckle GRIEK</dc:creator>
  <cp:lastModifiedBy>Lyckle Griek</cp:lastModifiedBy>
  <cp:lastPrinted>2020-05-18T07:58:26Z</cp:lastPrinted>
  <dcterms:created xsi:type="dcterms:W3CDTF">2019-05-15T10:33:14Z</dcterms:created>
  <dcterms:modified xsi:type="dcterms:W3CDTF">2026-03-25T23:38:08Z</dcterms:modified>
</cp:coreProperties>
</file>